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AДСИЦ'!$A$1:$I$49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<sst xmlns="http://schemas.openxmlformats.org/spreadsheetml/2006/main" count="3388" uniqueCount="855">
  <si>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</si>
  <si>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</si>
  <si>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</si>
  <si>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</si>
  <si>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</si>
  <si>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</si>
  <si>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</si>
  <si>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</si>
  <si>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</si>
  <si>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</si>
  <si>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</si>
  <si>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</si>
  <si>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</si>
  <si>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</si>
  <si>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</si>
  <si>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</si>
  <si>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</si>
  <si>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</si>
  <si>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</si>
  <si>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</si>
  <si>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</si>
  <si>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</si>
  <si>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</si>
  <si>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</si>
  <si>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</si>
  <si>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</si>
  <si>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</si>
  <si>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</si>
  <si>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</si>
  <si>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</si>
  <si>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</si>
  <si>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</si>
  <si>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</si>
  <si>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</si>
  <si>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</si>
  <si>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</si>
  <si>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</si>
  <si>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</si>
  <si>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</si>
  <si>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</si>
  <si>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</si>
  <si>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</si>
  <si>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</si>
  <si>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</si>
  <si>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</si>
  <si>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</si>
  <si>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</si>
  <si>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</si>
  <si>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</si>
  <si>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</si>
  <si>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</si>
  <si>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</si>
  <si>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</si>
  <si>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</si>
  <si>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</si>
  <si>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</si>
  <si>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</si>
  <si>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</si>
  <si>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</si>
  <si>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</si>
  <si>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</si>
  <si>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</si>
  <si>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</si>
  <si>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</si>
  <si>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</si>
  <si>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</si>
  <si>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</si>
  <si>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</si>
  <si>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</si>
  <si>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</si>
  <si>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</si>
  <si>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</si>
  <si>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</si>
  <si>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</si>
  <si>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</si>
  <si>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</si>
  <si>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</si>
  <si>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</si>
  <si>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</si>
  <si>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</si>
  <si>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</si>
  <si>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</si>
  <si>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</si>
  <si>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</si>
  <si>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</si>
  <si>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</si>
  <si>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</si>
  <si>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</si>
  <si>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</si>
  <si>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</si>
  <si>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</si>
  <si>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</si>
  <si>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</si>
  <si>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</si>
  <si>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</si>
  <si>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</si>
  <si>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</si>
  <si>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</si>
  <si>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</si>
  <si>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</si>
  <si>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</si>
  <si>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</si>
  <si>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</si>
  <si>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</si>
  <si>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</si>
  <si>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</si>
  <si>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</si>
  <si>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</si>
  <si>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</si>
  <si>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</si>
  <si>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</si>
  <si>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</si>
  <si>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</si>
  <si>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</si>
  <si>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</si>
  <si>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</si>
  <si>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</si>
  <si>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</si>
  <si>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</si>
  <si>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</si>
  <si>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</si>
  <si>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</si>
  <si>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</si>
  <si>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</si>
  <si>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</si>
  <si>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</si>
  <si>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</si>
  <si>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</si>
  <si>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</si>
  <si>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</si>
  <si>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</si>
  <si>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</si>
  <si>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</si>
  <si>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</si>
  <si>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</si>
  <si>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</si>
  <si>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</si>
  <si>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</si>
  <si>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</si>
  <si>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</si>
  <si>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</si>
  <si>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</si>
  <si>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</si>
  <si>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</si>
  <si>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</si>
  <si>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</si>
  <si>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</si>
  <si>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</si>
  <si>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</si>
  <si>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</si>
  <si>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</si>
  <si>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</si>
  <si>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</si>
  <si>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</si>
  <si>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</si>
  <si>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</si>
  <si>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</si>
  <si>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</si>
  <si>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</si>
  <si>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</si>
  <si>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</si>
  <si>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</si>
  <si>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</si>
  <si>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</si>
  <si>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</si>
  <si>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</si>
  <si>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</si>
  <si>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</si>
  <si>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</si>
  <si>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</si>
  <si>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</si>
  <si>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</si>
  <si>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</si>
  <si>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</si>
  <si>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</si>
  <si>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</si>
  <si>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</si>
  <si>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</si>
  <si>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</si>
  <si>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</si>
  <si>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</si>
  <si>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</si>
  <si>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</si>
  <si>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</si>
  <si>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</si>
  <si>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</si>
  <si>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</si>
  <si>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</si>
  <si>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</si>
  <si>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</si>
  <si>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</si>
  <si>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</si>
  <si>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</si>
  <si>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</si>
  <si>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</si>
  <si>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</si>
  <si>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</si>
  <si>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</si>
  <si>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</si>
  <si>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</si>
  <si>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</si>
  <si>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</si>
  <si>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</si>
  <si>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</si>
  <si>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</si>
  <si>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</si>
  <si>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</si>
  <si>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</si>
  <si>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</si>
  <si>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</si>
  <si>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</si>
  <si>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</si>
  <si>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</si>
  <si>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</si>
  <si>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</si>
  <si>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</si>
  <si>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</si>
  <si>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</si>
  <si>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</si>
  <si>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</si>
  <si>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</si>
  <si>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</si>
  <si>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</si>
  <si>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</si>
  <si>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</si>
  <si>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</si>
  <si>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</si>
  <si>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</si>
  <si>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</si>
  <si>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</si>
  <si>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</si>
  <si>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</si>
  <si>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</si>
  <si>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</si>
  <si>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</si>
  <si>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</si>
  <si>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</si>
  <si>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</si>
  <si>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</si>
  <si>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</si>
  <si>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</si>
  <si>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</si>
  <si>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</si>
  <si>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</si>
  <si>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</si>
  <si>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</si>
  <si>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</si>
  <si>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</si>
  <si>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</si>
  <si>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</si>
  <si>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</si>
  <si>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</si>
  <si>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</si>
  <si>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</si>
  <si>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</si>
  <si>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</si>
  <si>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</si>
  <si>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</si>
  <si>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</si>
  <si>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</si>
  <si>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</si>
  <si>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</si>
  <si>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</si>
  <si>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</si>
  <si>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</si>
  <si>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</si>
  <si>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</si>
  <si>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</si>
  <si>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</si>
  <si>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</si>
  <si>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</si>
  <si>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</si>
  <si>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</si>
  <si>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</si>
  <si>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</si>
  <si>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</si>
  <si>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</si>
  <si>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</si>
  <si>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</si>
  <si>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</si>
  <si>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</si>
  <si>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</si>
  <si>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</si>
  <si>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</si>
  <si>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</si>
  <si>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</si>
  <si>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</si>
  <si>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</si>
  <si>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</si>
  <si>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</si>
  <si>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</si>
  <si>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</si>
  <si>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</si>
  <si>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</si>
  <si>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</si>
  <si>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</si>
  <si>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</si>
  <si>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</si>
  <si>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</si>
  <si>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</si>
  <si>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</si>
  <si>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</si>
  <si>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</si>
  <si>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</si>
  <si>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</si>
  <si>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</si>
  <si>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</si>
  <si>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</si>
  <si>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</si>
  <si>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</si>
  <si>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</si>
  <si>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</si>
  <si>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</si>
  <si>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</si>
  <si>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</si>
  <si>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</si>
  <si>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</si>
  <si>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</si>
  <si>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</si>
  <si>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</si>
  <si>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</si>
  <si>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</si>
  <si>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</si>
  <si>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</si>
  <si>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</si>
  <si>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</si>
  <si>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</si>
  <si>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</si>
  <si>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</si>
  <si>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</si>
  <si>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</si>
  <si>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</si>
  <si>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</si>
  <si>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</si>
  <si>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</si>
  <si>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</si>
  <si>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</si>
  <si>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</si>
  <si>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</si>
  <si>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</si>
  <si>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</si>
  <si>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</si>
  <si>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</si>
  <si>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</si>
  <si>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</si>
  <si>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</si>
  <si>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</si>
  <si>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</si>
  <si>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</si>
  <si>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</si>
  <si>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</si>
  <si>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</si>
  <si>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</si>
  <si>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</si>
  <si>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</si>
  <si>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</si>
  <si>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</si>
  <si>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</si>
  <si>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</si>
  <si>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</si>
  <si>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</si>
  <si>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</si>
  <si>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</si>
  <si>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</si>
  <si>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</si>
  <si>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</si>
  <si>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</si>
  <si>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</si>
  <si>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</si>
  <si>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</si>
  <si>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</si>
  <si>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</si>
  <si>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</si>
  <si>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</si>
  <si>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</si>
  <si>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</si>
  <si>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</si>
  <si>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</si>
  <si>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</si>
  <si>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</si>
  <si>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</si>
  <si>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</si>
  <si>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</si>
  <si>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</si>
  <si>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</si>
  <si>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</si>
  <si>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</si>
  <si>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</si>
  <si>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</si>
  <si>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</si>
  <si>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</si>
  <si>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</si>
  <si>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</si>
  <si>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</si>
  <si>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</si>
  <si>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</si>
  <si>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</si>
  <si>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</si>
  <si>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</si>
  <si>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</si>
  <si>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</si>
  <si>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</si>
  <si>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</si>
  <si>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</si>
  <si>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</si>
  <si>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</si>
  <si>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</si>
  <si>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</si>
  <si>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</si>
  <si>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</si>
  <si>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</si>
  <si>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</si>
  <si>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</si>
  <si>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</si>
  <si>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</si>
  <si>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</si>
  <si>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</si>
  <si>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</si>
  <si>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</si>
  <si>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</si>
  <si>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</si>
  <si>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</si>
  <si>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</si>
  <si>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</si>
  <si>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</si>
  <si>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</si>
  <si>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</si>
  <si>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</si>
  <si>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</si>
  <si>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</si>
  <si>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</si>
  <si>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</si>
  <si>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</si>
  <si>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</si>
  <si>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</si>
  <si>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</si>
  <si>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</si>
  <si>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</si>
  <si>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</si>
  <si>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</si>
  <si>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</si>
  <si>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</si>
  <si>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</si>
  <si>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</si>
  <si>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</si>
  <si>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</si>
  <si>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</si>
  <si>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</si>
  <si>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</si>
  <si>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</si>
  <si>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</si>
  <si>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</si>
  <si>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</si>
  <si>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</si>
  <si>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</si>
  <si>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</si>
  <si>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</si>
  <si>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</si>
  <si>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</si>
  <si>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</si>
  <si>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</si>
  <si>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</si>
  <si>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</si>
  <si>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</si>
  <si>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</si>
  <si>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</si>
  <si>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</si>
  <si>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</si>
  <si>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</si>
  <si>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</si>
  <si>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</si>
  <si>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</si>
  <si>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</si>
  <si>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</si>
  <si>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</si>
  <si>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</si>
  <si>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</si>
  <si>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</si>
  <si>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</si>
  <si>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</si>
  <si>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</si>
  <si>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</si>
  <si>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</si>
  <si>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</si>
  <si>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</si>
  <si>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</si>
  <si>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</si>
  <si>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</si>
  <si>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</si>
  <si>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</si>
  <si>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</si>
  <si>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</si>
  <si>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</si>
  <si>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</si>
  <si>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</si>
  <si>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</si>
  <si>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</si>
  <si>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</si>
  <si>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</si>
  <si>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</si>
  <si>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</si>
  <si>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</si>
  <si>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</si>
  <si>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</si>
  <si>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</si>
  <si>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</si>
  <si>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</si>
  <si>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</si>
  <si>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</si>
  <si>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</si>
  <si>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</si>
  <si>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</si>
  <si>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</si>
  <si>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</si>
  <si>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</si>
  <si>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</si>
  <si>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</si>
  <si>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</si>
  <si>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</si>
  <si>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</si>
  <si>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</si>
  <si>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</si>
  <si>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</si>
  <si>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</si>
  <si>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</si>
  <si>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</si>
  <si>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</si>
  <si>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</si>
  <si>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</si>
  <si>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</si>
  <si>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</si>
  <si>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</si>
  <si>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</si>
  <si>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</si>
  <si>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</si>
  <si>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</si>
  <si>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</si>
  <si>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</si>
  <si>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</si>
  <si>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</si>
  <si>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</si>
  <si>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</si>
  <si>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</si>
  <si>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</si>
  <si>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</si>
  <si>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</si>
  <si>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</si>
  <si>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</si>
  <si>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</si>
  <si>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</si>
  <si>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</si>
  <si>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</si>
  <si>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</si>
  <si>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</si>
  <si>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</si>
  <si>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</si>
  <si>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</si>
  <si>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</si>
  <si>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</si>
  <si>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</si>
  <si>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</si>
  <si>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</si>
  <si>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</si>
  <si>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</si>
  <si>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</si>
  <si>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</si>
  <si>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</si>
  <si>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</si>
  <si>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</si>
  <si>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</si>
  <si>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</si>
  <si>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</si>
  <si>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</si>
  <si>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</si>
  <si>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</si>
  <si>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</si>
  <si>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</si>
  <si>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</si>
  <si>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</si>
  <si>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</si>
  <si>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</si>
  <si>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</si>
  <si>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</si>
  <si>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</si>
  <si>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</si>
  <si>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</si>
  <si>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</si>
  <si>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</si>
  <si>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</si>
  <si>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</si>
  <si>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</si>
  <si>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</si>
  <si>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</si>
  <si>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</si>
  <si>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</si>
  <si>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</si>
  <si>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</si>
  <si>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</si>
  <si>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</si>
  <si>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</si>
  <si>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</si>
  <si>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</si>
  <si>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</si>
  <si>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</si>
  <si>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</si>
  <si>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</si>
  <si>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</si>
  <si>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</si>
  <si>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</si>
  <si>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</si>
  <si>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</si>
  <si>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</si>
  <si>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</si>
  <si>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</si>
  <si>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</si>
  <si>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</si>
  <si>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</si>
  <si>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</si>
  <si>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</si>
  <si>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</si>
  <si>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</si>
  <si>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</si>
  <si>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</si>
  <si>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</si>
  <si>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</si>
  <si>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</si>
  <si>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</si>
  <si>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</si>
  <si>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</si>
  <si>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</si>
  <si>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</si>
  <si>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</si>
  <si>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</si>
  <si>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</si>
  <si>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</si>
  <si>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</si>
  <si>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</si>
  <si>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</si>
  <si>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</si>
  <si>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</si>
  <si>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</si>
  <si>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</si>
  <si>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</si>
  <si>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</si>
  <si>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</si>
  <si>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</si>
  <si>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</si>
  <si>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</si>
  <si>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</si>
  <si>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</si>
  <si>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</si>
  <si>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</si>
  <si>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</si>
  <si>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</si>
  <si>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</si>
  <si>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</si>
  <si>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</si>
  <si>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</si>
  <si>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</si>
  <si>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</si>
  <si>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</si>
  <si>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</si>
  <si>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</si>
  <si>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</si>
  <si>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</si>
  <si>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</si>
  <si>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</si>
  <si>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</si>
  <si>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</si>
  <si>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</si>
  <si>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</si>
  <si>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</si>
  <si>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</si>
  <si>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</si>
  <si>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</si>
  <si>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</si>
  <si>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</si>
  <si>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</si>
  <si>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</si>
  <si>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</si>
  <si>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</si>
  <si>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</si>
  <si>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</si>
  <si>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</si>
  <si>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</si>
  <si>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</si>
  <si>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</si>
  <si>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</si>
  <si>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</si>
  <si>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</si>
  <si>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</si>
  <si>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</si>
  <si>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</si>
  <si>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</si>
  <si>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</si>
  <si>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</si>
  <si>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</si>
  <si>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</si>
  <si>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</si>
  <si>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</si>
  <si>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</si>
  <si>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</si>
  <si>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</si>
  <si>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</si>
  <si>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</si>
  <si>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</si>
  <si>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</si>
  <si>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</si>
  <si>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</si>
  <si>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</si>
  <si>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</si>
  <si>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</si>
  <si>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</si>
  <si>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</si>
  <si>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</si>
  <si>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</si>
  <si>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</si>
  <si>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</si>
  <si>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</si>
  <si>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</si>
  <si>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</si>
  <si>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</si>
  <si>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</si>
  <si>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</si>
  <si>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</si>
  <si>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</si>
  <si>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</si>
  <si>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</si>
  <si>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</si>
  <si>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</si>
  <si>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</si>
  <si>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</si>
  <si>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</si>
  <si>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</si>
  <si>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</si>
  <si>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</si>
  <si>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</si>
  <si>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</si>
  <si>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</si>
  <si>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</si>
  <si>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</si>
  <si>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</si>
  <si>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</si>
  <si>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</si>
  <si>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</si>
  <si>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</si>
  <si>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</si>
  <si>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</si>
  <si>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</si>
  <si>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</si>
  <si>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</si>
  <si>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</si>
  <si>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</si>
  <si>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</si>
  <si>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</si>
  <si>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</si>
  <si>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</si>
  <si>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</si>
  <si>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</si>
  <si>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</si>
  <si>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</si>
  <si>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</si>
  <si>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</si>
  <si>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</si>
  <si>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</si>
  <si>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</si>
  <si>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</si>
  <si>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</si>
  <si>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</si>
  <si>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</si>
  <si>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</si>
  <si>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</si>
  <si>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</si>
  <si>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</si>
  <si>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</si>
  <si>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</si>
  <si>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</si>
  <si>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</si>
  <si>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</si>
  <si>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</si>
  <si>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</si>
  <si>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</si>
  <si>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</si>
  <si>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</si>
  <si>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</si>
  <si>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</si>
  <si>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</si>
  <si>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</si>
  <si>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</si>
  <si>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</si>
  <si>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</si>
  <si>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</si>
  <si>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</si>
  <si>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</si>
  <si>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</si>
  <si>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</si>
  <si>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</si>
  <si>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</si>
  <si>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</si>
  <si>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</si>
  <si>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</si>
  <si>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</si>
  <si>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</si>
  <si>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</si>
  <si>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</si>
  <si>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</si>
  <si>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</si>
  <si>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</si>
  <si>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</si>
  <si>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</si>
  <si>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</si>
  <si>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</si>
  <si>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</si>
  <si>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</si>
  <si>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</si>
  <si>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</si>
  <si>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</si>
  <si>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</si>
  <si>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</si>
  <si>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</si>
  <si>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</si>
  <si>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</si>
  <si>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</si>
  <si>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</si>
  <si>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</si>
  <si>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</si>
  <si>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</si>
  <si>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</si>
  <si>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</si>
  <si>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</si>
  <si>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</si>
  <si>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</si>
  <si>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</si>
  <si>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</si>
  <si>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</si>
  <si>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</si>
  <si>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</si>
  <si>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</si>
  <si>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</si>
  <si>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</si>
  <si>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</si>
  <si>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>Дата на изготвяне:</t>
  </si>
  <si>
    <t>Изготвил справката:</t>
  </si>
  <si>
    <t>ТНИ 11, притежавани от ДСИЦ</t>
  </si>
  <si>
    <t>ТНИ 12, притежавани от ДСИЦ</t>
  </si>
  <si>
    <t>ТНИ 13, притежавани от ДСИЦ</t>
  </si>
  <si>
    <t>ТНИ 14, притежавани от ДСИЦ</t>
  </si>
  <si>
    <t>ТНИ 15,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</si>
  <si>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с инвестиционна цел</t>
    </r>
    <r>
      <rPr>
        <b/>
        <sz val="11"/>
        <rFont val="Times New Roman"/>
        <family val="1"/>
      </rPr>
      <t xml:space="preserve"> с наименование Кепитъл Холдинг, ЕИК 175060449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</si>
  <si>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с инвестиционна цел</t>
    </r>
    <r>
      <rPr>
        <b/>
        <sz val="11"/>
        <rFont val="Times New Roman"/>
        <family val="1"/>
      </rPr>
      <t xml:space="preserve"> с наименование Кепитъл Холдинг Груп АДСИЦ, ЕИК 175060449</t>
    </r>
  </si>
  <si>
    <t>Справка за притежаваните търговски недвижими имоти (ТНИ)* от ДСИЦ с наименование Кепитъл Холдинг Груп АДСИЦ, за периада от 01.01.2023 до 31.12.2023</t>
  </si>
  <si>
    <t>Балансова стойност на притежаваните ТНИ към 31.12.2023 г. в хил. лв.</t>
  </si>
  <si>
    <t>Василка Костадинова</t>
  </si>
  <si>
    <t>ТНИ 16, притежавани от ДСИЦ</t>
  </si>
  <si>
    <t>ТНИ 17, притежавани от ДСИЦ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</si>
</sst>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"/>
    <numFmt numFmtId="197" formatCode="0.0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72" fillId="0" borderId="19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72" fillId="0" borderId="27" xfId="0" applyNumberFormat="1" applyFont="1" applyBorder="1" applyAlignment="1">
      <alignment horizontal="right" vertical="center"/>
    </xf>
    <xf numFmtId="0" fontId="72" fillId="0" borderId="19" xfId="0" applyFont="1" applyBorder="1" applyAlignment="1">
      <alignment vertical="center"/>
    </xf>
    <xf numFmtId="3" fontId="72" fillId="0" borderId="19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right" vertical="center"/>
    </xf>
    <xf numFmtId="4" fontId="13" fillId="0" borderId="19" xfId="0" applyNumberFormat="1" applyFont="1" applyFill="1" applyBorder="1" applyAlignment="1">
      <alignment horizontal="right" vertical="center" wrapText="1"/>
    </xf>
    <xf numFmtId="1" fontId="13" fillId="0" borderId="19" xfId="0" applyNumberFormat="1" applyFont="1" applyFill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4" fontId="13" fillId="0" borderId="27" xfId="0" applyNumberFormat="1" applyFont="1" applyBorder="1" applyAlignment="1">
      <alignment horizontal="right" vertical="center" wrapText="1"/>
    </xf>
    <xf numFmtId="3" fontId="13" fillId="0" borderId="27" xfId="0" applyNumberFormat="1" applyFont="1" applyBorder="1" applyAlignment="1">
      <alignment horizontal="righ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14" fontId="73" fillId="0" borderId="0" xfId="0" applyNumberFormat="1" applyFont="1" applyBorder="1" applyAlignment="1">
      <alignment horizontal="left" vertical="center"/>
    </xf>
    <xf numFmtId="3" fontId="12" fillId="0" borderId="29" xfId="0" applyNumberFormat="1" applyFont="1" applyBorder="1" applyAlignment="1">
      <alignment horizontal="right" vertical="center" wrapText="1"/>
    </xf>
    <xf numFmtId="3" fontId="13" fillId="0" borderId="30" xfId="0" applyNumberFormat="1" applyFont="1" applyFill="1" applyBorder="1" applyAlignment="1">
      <alignment horizontal="right" vertical="center" wrapText="1"/>
    </xf>
    <xf numFmtId="3" fontId="13" fillId="0" borderId="19" xfId="0" applyNumberFormat="1" applyFont="1" applyFill="1" applyBorder="1" applyAlignment="1">
      <alignment horizontal="right" vertical="center" wrapText="1"/>
    </xf>
    <xf numFmtId="3" fontId="13" fillId="4" borderId="30" xfId="0" applyNumberFormat="1" applyFont="1" applyFill="1" applyBorder="1" applyAlignment="1">
      <alignment horizontal="right" vertical="center" wrapText="1"/>
    </xf>
    <xf numFmtId="3" fontId="13" fillId="0" borderId="19" xfId="0" applyNumberFormat="1" applyFont="1" applyFill="1" applyBorder="1" applyAlignment="1">
      <alignment horizontal="right" vertical="center"/>
    </xf>
    <xf numFmtId="3" fontId="72" fillId="0" borderId="27" xfId="0" applyNumberFormat="1" applyFont="1" applyBorder="1" applyAlignment="1">
      <alignment horizontal="right" vertical="center"/>
    </xf>
    <xf numFmtId="3" fontId="13" fillId="0" borderId="27" xfId="0" applyNumberFormat="1" applyFont="1" applyFill="1" applyBorder="1" applyAlignment="1">
      <alignment horizontal="right" vertical="center"/>
    </xf>
    <xf numFmtId="3" fontId="13" fillId="4" borderId="31" xfId="0" applyNumberFormat="1" applyFont="1" applyFill="1" applyBorder="1" applyAlignment="1">
      <alignment horizontal="right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3" fontId="12" fillId="0" borderId="25" xfId="0" applyNumberFormat="1" applyFont="1" applyFill="1" applyBorder="1" applyAlignment="1">
      <alignment horizontal="right" vertical="center" wrapText="1"/>
    </xf>
    <xf numFmtId="3" fontId="72" fillId="0" borderId="19" xfId="0" applyNumberFormat="1" applyFont="1" applyBorder="1" applyAlignment="1">
      <alignment vertical="center"/>
    </xf>
    <xf numFmtId="3" fontId="13" fillId="0" borderId="31" xfId="0" applyNumberFormat="1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5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36">
      <selection activeCell="B41" sqref="B41"/>
    </sheetView>
  </sheetViews>
  <sheetFormatPr defaultColWidth="9.140625" defaultRowHeight="15"/>
  <cols>
    <col min="1" max="1" width="36.140625" style="49" customWidth="1"/>
    <col min="2" max="2" width="31.7109375" style="49" customWidth="1"/>
    <col min="3" max="3" width="28.00390625" style="49" customWidth="1"/>
    <col min="4" max="4" width="11.8515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2" width="9.140625" style="49" customWidth="1"/>
    <col min="13" max="13" width="9.28125" style="49" customWidth="1"/>
    <col min="14" max="14" width="43.28125" style="49" hidden="1" customWidth="1"/>
    <col min="15" max="15" width="45.8515625" style="49" hidden="1" customWidth="1"/>
    <col min="16" max="16" width="57.140625" style="49" customWidth="1"/>
    <col min="17" max="16384" width="9.140625" style="49" customWidth="1"/>
  </cols>
  <sheetData>
    <row r="1" spans="1:9" s="44" customFormat="1" ht="44.25" customHeight="1" thickBot="1">
      <c r="A1" s="60"/>
      <c r="B1" s="105" t="s">
        <v>850</v>
      </c>
      <c r="C1" s="106"/>
      <c r="D1" s="106"/>
      <c r="E1" s="106"/>
      <c r="F1" s="106"/>
      <c r="G1" s="106"/>
      <c r="H1" s="106"/>
      <c r="I1" s="107"/>
    </row>
    <row r="2" spans="1:9" s="44" customFormat="1" ht="42.75">
      <c r="A2" s="68" t="s">
        <v>828</v>
      </c>
      <c r="B2" s="45" t="s">
        <v>820</v>
      </c>
      <c r="C2" s="45" t="s">
        <v>827</v>
      </c>
      <c r="D2" s="46" t="s">
        <v>818</v>
      </c>
      <c r="E2" s="46" t="s">
        <v>832</v>
      </c>
      <c r="F2" s="46" t="s">
        <v>833</v>
      </c>
      <c r="G2" s="69" t="s">
        <v>830</v>
      </c>
      <c r="H2" s="46" t="s">
        <v>819</v>
      </c>
      <c r="I2" s="47" t="s">
        <v>851</v>
      </c>
    </row>
    <row r="3" spans="1:16" s="44" customFormat="1" ht="30">
      <c r="A3" s="61" t="s">
        <v>824</v>
      </c>
      <c r="B3" s="51" t="s">
        <v>821</v>
      </c>
      <c r="C3" s="50" t="s">
        <v>817</v>
      </c>
      <c r="D3" s="82">
        <v>115</v>
      </c>
      <c r="E3" s="92">
        <v>727</v>
      </c>
      <c r="F3" s="92"/>
      <c r="G3" s="92"/>
      <c r="H3" s="92">
        <v>1</v>
      </c>
      <c r="I3" s="93">
        <f>E3+F3+H3</f>
        <v>728</v>
      </c>
      <c r="O3" s="52"/>
      <c r="P3" s="52"/>
    </row>
    <row r="4" spans="1:9" s="44" customFormat="1" ht="30">
      <c r="A4" s="62" t="s">
        <v>825</v>
      </c>
      <c r="B4" s="51" t="s">
        <v>821</v>
      </c>
      <c r="C4" s="50" t="s">
        <v>831</v>
      </c>
      <c r="D4" s="84">
        <v>6403.35</v>
      </c>
      <c r="E4" s="80">
        <v>6613</v>
      </c>
      <c r="F4" s="80"/>
      <c r="G4" s="80"/>
      <c r="H4" s="94">
        <v>94</v>
      </c>
      <c r="I4" s="93">
        <v>6707</v>
      </c>
    </row>
    <row r="5" spans="1:9" s="44" customFormat="1" ht="30">
      <c r="A5" s="61" t="s">
        <v>826</v>
      </c>
      <c r="B5" s="51" t="s">
        <v>821</v>
      </c>
      <c r="C5" s="50" t="s">
        <v>817</v>
      </c>
      <c r="D5" s="84">
        <v>642</v>
      </c>
      <c r="E5" s="80">
        <v>478</v>
      </c>
      <c r="F5" s="80"/>
      <c r="G5" s="80"/>
      <c r="H5" s="94">
        <v>2</v>
      </c>
      <c r="I5" s="93">
        <f>E5+H5</f>
        <v>480</v>
      </c>
    </row>
    <row r="6" spans="1:9" s="44" customFormat="1" ht="31.5" customHeight="1">
      <c r="A6" s="61" t="s">
        <v>834</v>
      </c>
      <c r="B6" s="51" t="s">
        <v>821</v>
      </c>
      <c r="C6" s="50" t="s">
        <v>831</v>
      </c>
      <c r="D6" s="84">
        <v>2065</v>
      </c>
      <c r="E6" s="80">
        <v>2389</v>
      </c>
      <c r="F6" s="80"/>
      <c r="G6" s="80"/>
      <c r="H6" s="94"/>
      <c r="I6" s="93">
        <v>2389</v>
      </c>
    </row>
    <row r="7" spans="1:9" s="44" customFormat="1" ht="30">
      <c r="A7" s="61" t="s">
        <v>835</v>
      </c>
      <c r="B7" s="51" t="s">
        <v>821</v>
      </c>
      <c r="C7" s="50" t="s">
        <v>831</v>
      </c>
      <c r="D7" s="84">
        <v>12861.22</v>
      </c>
      <c r="E7" s="80">
        <v>18391</v>
      </c>
      <c r="F7" s="80"/>
      <c r="G7" s="80"/>
      <c r="H7" s="94">
        <v>1</v>
      </c>
      <c r="I7" s="93">
        <f>E7+F7+H7</f>
        <v>18392</v>
      </c>
    </row>
    <row r="8" spans="1:9" s="44" customFormat="1" ht="28.5" customHeight="1">
      <c r="A8" s="61" t="s">
        <v>836</v>
      </c>
      <c r="B8" s="51" t="s">
        <v>821</v>
      </c>
      <c r="C8" s="50" t="s">
        <v>831</v>
      </c>
      <c r="D8" s="84">
        <v>1730</v>
      </c>
      <c r="E8" s="80">
        <v>973</v>
      </c>
      <c r="F8" s="80"/>
      <c r="G8" s="80"/>
      <c r="H8" s="94"/>
      <c r="I8" s="93">
        <f>E8+H8</f>
        <v>973</v>
      </c>
    </row>
    <row r="9" spans="1:9" s="44" customFormat="1" ht="30">
      <c r="A9" s="61" t="s">
        <v>837</v>
      </c>
      <c r="B9" s="51" t="s">
        <v>821</v>
      </c>
      <c r="C9" s="50" t="s">
        <v>831</v>
      </c>
      <c r="D9" s="84">
        <v>3816</v>
      </c>
      <c r="E9" s="80">
        <v>3483</v>
      </c>
      <c r="F9" s="80"/>
      <c r="G9" s="80"/>
      <c r="H9" s="94"/>
      <c r="I9" s="93">
        <f>E9+F9+H9</f>
        <v>3483</v>
      </c>
    </row>
    <row r="10" spans="1:9" s="44" customFormat="1" ht="30">
      <c r="A10" s="61" t="s">
        <v>838</v>
      </c>
      <c r="B10" s="51" t="s">
        <v>821</v>
      </c>
      <c r="C10" s="50" t="s">
        <v>817</v>
      </c>
      <c r="D10" s="84">
        <v>3154</v>
      </c>
      <c r="E10" s="80">
        <v>571</v>
      </c>
      <c r="F10" s="80"/>
      <c r="G10" s="80"/>
      <c r="H10" s="94"/>
      <c r="I10" s="93">
        <f>E10+F10</f>
        <v>571</v>
      </c>
    </row>
    <row r="11" spans="1:9" s="44" customFormat="1" ht="30">
      <c r="A11" s="61" t="s">
        <v>839</v>
      </c>
      <c r="B11" s="51" t="s">
        <v>821</v>
      </c>
      <c r="C11" s="50" t="s">
        <v>831</v>
      </c>
      <c r="D11" s="84">
        <v>71.97</v>
      </c>
      <c r="E11" s="80">
        <v>72</v>
      </c>
      <c r="F11" s="80"/>
      <c r="G11" s="80"/>
      <c r="H11" s="94"/>
      <c r="I11" s="93">
        <f>E11+H11</f>
        <v>72</v>
      </c>
    </row>
    <row r="12" spans="1:9" s="44" customFormat="1" ht="30">
      <c r="A12" s="61" t="s">
        <v>840</v>
      </c>
      <c r="B12" s="51" t="s">
        <v>821</v>
      </c>
      <c r="C12" s="50" t="s">
        <v>831</v>
      </c>
      <c r="D12" s="85">
        <v>48.77</v>
      </c>
      <c r="E12" s="95">
        <v>56</v>
      </c>
      <c r="F12" s="95"/>
      <c r="G12" s="95"/>
      <c r="H12" s="96"/>
      <c r="I12" s="97">
        <v>55.7</v>
      </c>
    </row>
    <row r="13" spans="1:9" s="44" customFormat="1" ht="30">
      <c r="A13" s="61" t="s">
        <v>843</v>
      </c>
      <c r="B13" s="51" t="s">
        <v>821</v>
      </c>
      <c r="C13" s="50" t="s">
        <v>831</v>
      </c>
      <c r="D13" s="84">
        <v>45</v>
      </c>
      <c r="E13" s="95">
        <v>54</v>
      </c>
      <c r="F13" s="95"/>
      <c r="G13" s="95"/>
      <c r="H13" s="96"/>
      <c r="I13" s="97">
        <f>E13+H13</f>
        <v>54</v>
      </c>
    </row>
    <row r="14" spans="1:9" s="44" customFormat="1" ht="24.75" customHeight="1">
      <c r="A14" s="61" t="s">
        <v>844</v>
      </c>
      <c r="B14" s="51" t="s">
        <v>821</v>
      </c>
      <c r="C14" s="50" t="s">
        <v>831</v>
      </c>
      <c r="D14" s="84">
        <v>10732</v>
      </c>
      <c r="E14" s="95">
        <v>416</v>
      </c>
      <c r="F14" s="95"/>
      <c r="G14" s="95"/>
      <c r="H14" s="96"/>
      <c r="I14" s="97">
        <f>E14+H14</f>
        <v>416</v>
      </c>
    </row>
    <row r="15" spans="1:9" s="44" customFormat="1" ht="30">
      <c r="A15" s="61" t="s">
        <v>845</v>
      </c>
      <c r="B15" s="51" t="s">
        <v>821</v>
      </c>
      <c r="C15" s="50" t="s">
        <v>831</v>
      </c>
      <c r="D15" s="79">
        <v>6139.26</v>
      </c>
      <c r="E15" s="86">
        <v>6622</v>
      </c>
      <c r="F15" s="95">
        <v>16</v>
      </c>
      <c r="G15" s="95"/>
      <c r="H15" s="96">
        <v>49</v>
      </c>
      <c r="I15" s="97">
        <v>6687</v>
      </c>
    </row>
    <row r="16" spans="1:9" s="44" customFormat="1" ht="30">
      <c r="A16" s="61" t="s">
        <v>846</v>
      </c>
      <c r="B16" s="51" t="s">
        <v>821</v>
      </c>
      <c r="C16" s="50" t="s">
        <v>817</v>
      </c>
      <c r="D16" s="85">
        <v>1820</v>
      </c>
      <c r="E16" s="95">
        <v>14</v>
      </c>
      <c r="F16" s="95"/>
      <c r="G16" s="95"/>
      <c r="H16" s="96">
        <v>4</v>
      </c>
      <c r="I16" s="97">
        <v>18</v>
      </c>
    </row>
    <row r="17" spans="1:9" s="44" customFormat="1" ht="30">
      <c r="A17" s="61" t="s">
        <v>847</v>
      </c>
      <c r="B17" s="51" t="s">
        <v>821</v>
      </c>
      <c r="C17" s="50" t="s">
        <v>817</v>
      </c>
      <c r="D17" s="85">
        <v>9555</v>
      </c>
      <c r="E17" s="95">
        <v>197</v>
      </c>
      <c r="F17" s="95"/>
      <c r="G17" s="95"/>
      <c r="H17" s="96"/>
      <c r="I17" s="97">
        <v>197</v>
      </c>
    </row>
    <row r="18" spans="1:9" s="44" customFormat="1" ht="33" customHeight="1">
      <c r="A18" s="61" t="s">
        <v>853</v>
      </c>
      <c r="B18" s="51" t="s">
        <v>821</v>
      </c>
      <c r="C18" s="50" t="s">
        <v>831</v>
      </c>
      <c r="D18" s="84">
        <v>1885</v>
      </c>
      <c r="E18" s="80">
        <v>1579</v>
      </c>
      <c r="F18" s="80"/>
      <c r="G18" s="80"/>
      <c r="H18" s="94">
        <v>-1579</v>
      </c>
      <c r="I18" s="93">
        <f>E18+F18+H18</f>
        <v>0</v>
      </c>
    </row>
    <row r="19" spans="1:9" s="44" customFormat="1" ht="48" customHeight="1">
      <c r="A19" s="61" t="s">
        <v>854</v>
      </c>
      <c r="B19" s="51" t="s">
        <v>821</v>
      </c>
      <c r="C19" s="50" t="s">
        <v>831</v>
      </c>
      <c r="D19" s="84">
        <v>11</v>
      </c>
      <c r="E19" s="100">
        <v>2</v>
      </c>
      <c r="F19" s="80"/>
      <c r="G19" s="80"/>
      <c r="H19" s="94">
        <v>-2</v>
      </c>
      <c r="I19" s="93">
        <f>E19+F19+H19</f>
        <v>0</v>
      </c>
    </row>
    <row r="20" spans="1:9" s="44" customFormat="1" ht="76.5" customHeight="1" thickBot="1">
      <c r="A20" s="63" t="s">
        <v>829</v>
      </c>
      <c r="B20" s="70"/>
      <c r="C20" s="64"/>
      <c r="D20" s="66">
        <f>SUM(D3:D19)</f>
        <v>61094.57</v>
      </c>
      <c r="E20" s="98">
        <v>42637</v>
      </c>
      <c r="F20" s="98">
        <f>SUM(F3:F17)</f>
        <v>16</v>
      </c>
      <c r="G20" s="98">
        <f>SUM(G3:G17)</f>
        <v>0</v>
      </c>
      <c r="H20" s="99">
        <f>SUM(H3:H19)</f>
        <v>-1430</v>
      </c>
      <c r="I20" s="90">
        <f>SUM(I3:I19)</f>
        <v>41222.7</v>
      </c>
    </row>
    <row r="21" spans="1:16" s="48" customFormat="1" ht="76.5" customHeight="1" thickBot="1">
      <c r="A21" s="56"/>
      <c r="B21" s="56"/>
      <c r="C21" s="57"/>
      <c r="D21" s="58"/>
      <c r="E21" s="73"/>
      <c r="F21" s="73"/>
      <c r="G21" s="73"/>
      <c r="H21" s="73"/>
      <c r="I21" s="74"/>
      <c r="O21" s="49"/>
      <c r="P21" s="49"/>
    </row>
    <row r="22" spans="1:16" s="48" customFormat="1" ht="76.5" customHeight="1" thickBot="1">
      <c r="A22" s="65" t="s">
        <v>849</v>
      </c>
      <c r="B22" s="51" t="s">
        <v>821</v>
      </c>
      <c r="C22" s="50" t="s">
        <v>817</v>
      </c>
      <c r="D22" s="82">
        <v>115</v>
      </c>
      <c r="E22" s="83">
        <v>727</v>
      </c>
      <c r="F22" s="83"/>
      <c r="G22" s="83"/>
      <c r="H22" s="83">
        <v>1</v>
      </c>
      <c r="I22" s="91">
        <v>728</v>
      </c>
      <c r="O22" s="49"/>
      <c r="P22" s="49"/>
    </row>
    <row r="23" spans="1:16" s="48" customFormat="1" ht="76.5" customHeight="1" thickBot="1">
      <c r="A23" s="65" t="s">
        <v>849</v>
      </c>
      <c r="B23" s="51" t="s">
        <v>821</v>
      </c>
      <c r="C23" s="50" t="s">
        <v>831</v>
      </c>
      <c r="D23" s="84">
        <v>6403.35</v>
      </c>
      <c r="E23" s="71">
        <v>6613</v>
      </c>
      <c r="F23" s="71"/>
      <c r="G23" s="71"/>
      <c r="H23" s="81">
        <v>94</v>
      </c>
      <c r="I23" s="91">
        <v>6707</v>
      </c>
      <c r="O23" s="49"/>
      <c r="P23" s="49"/>
    </row>
    <row r="24" spans="1:16" s="48" customFormat="1" ht="76.5" customHeight="1" thickBot="1">
      <c r="A24" s="65" t="s">
        <v>849</v>
      </c>
      <c r="B24" s="51" t="s">
        <v>821</v>
      </c>
      <c r="C24" s="50" t="s">
        <v>817</v>
      </c>
      <c r="D24" s="84">
        <v>642</v>
      </c>
      <c r="E24" s="71">
        <v>478</v>
      </c>
      <c r="F24" s="71"/>
      <c r="G24" s="71"/>
      <c r="H24" s="81">
        <v>2</v>
      </c>
      <c r="I24" s="91">
        <v>480</v>
      </c>
      <c r="O24" s="49"/>
      <c r="P24" s="49"/>
    </row>
    <row r="25" spans="1:16" s="48" customFormat="1" ht="76.5" customHeight="1" thickBot="1">
      <c r="A25" s="65" t="s">
        <v>849</v>
      </c>
      <c r="B25" s="51" t="s">
        <v>821</v>
      </c>
      <c r="C25" s="50" t="s">
        <v>831</v>
      </c>
      <c r="D25" s="84">
        <v>2065</v>
      </c>
      <c r="E25" s="71">
        <v>2389</v>
      </c>
      <c r="F25" s="71"/>
      <c r="G25" s="71"/>
      <c r="H25" s="81"/>
      <c r="I25" s="91">
        <v>2389</v>
      </c>
      <c r="O25" s="49"/>
      <c r="P25" s="49"/>
    </row>
    <row r="26" spans="1:16" s="48" customFormat="1" ht="76.5" customHeight="1" thickBot="1">
      <c r="A26" s="65" t="s">
        <v>849</v>
      </c>
      <c r="B26" s="51" t="s">
        <v>821</v>
      </c>
      <c r="C26" s="50" t="s">
        <v>831</v>
      </c>
      <c r="D26" s="84">
        <v>12861.22</v>
      </c>
      <c r="E26" s="71">
        <v>18391</v>
      </c>
      <c r="F26" s="71"/>
      <c r="G26" s="71"/>
      <c r="H26" s="81">
        <v>1</v>
      </c>
      <c r="I26" s="91">
        <v>18392</v>
      </c>
      <c r="O26" s="49"/>
      <c r="P26" s="49"/>
    </row>
    <row r="27" spans="1:16" s="48" customFormat="1" ht="76.5" customHeight="1" thickBot="1">
      <c r="A27" s="65" t="s">
        <v>848</v>
      </c>
      <c r="B27" s="51" t="s">
        <v>821</v>
      </c>
      <c r="C27" s="50" t="s">
        <v>831</v>
      </c>
      <c r="D27" s="84">
        <v>1730</v>
      </c>
      <c r="E27" s="71">
        <v>973</v>
      </c>
      <c r="F27" s="71"/>
      <c r="G27" s="71"/>
      <c r="H27" s="81"/>
      <c r="I27" s="91">
        <v>973</v>
      </c>
      <c r="O27" s="49"/>
      <c r="P27" s="49"/>
    </row>
    <row r="28" spans="1:16" s="48" customFormat="1" ht="76.5" customHeight="1" thickBot="1">
      <c r="A28" s="65" t="s">
        <v>848</v>
      </c>
      <c r="B28" s="51" t="s">
        <v>821</v>
      </c>
      <c r="C28" s="50" t="s">
        <v>831</v>
      </c>
      <c r="D28" s="84">
        <v>3816</v>
      </c>
      <c r="E28" s="71">
        <v>3483</v>
      </c>
      <c r="F28" s="71"/>
      <c r="G28" s="71"/>
      <c r="H28" s="71"/>
      <c r="I28" s="91">
        <v>3483</v>
      </c>
      <c r="O28" s="49"/>
      <c r="P28" s="49"/>
    </row>
    <row r="29" spans="1:16" s="48" customFormat="1" ht="76.5" customHeight="1" thickBot="1">
      <c r="A29" s="65" t="s">
        <v>849</v>
      </c>
      <c r="B29" s="51" t="s">
        <v>821</v>
      </c>
      <c r="C29" s="50" t="s">
        <v>817</v>
      </c>
      <c r="D29" s="84">
        <v>3154</v>
      </c>
      <c r="E29" s="71">
        <v>571</v>
      </c>
      <c r="F29" s="71"/>
      <c r="G29" s="71"/>
      <c r="H29" s="71"/>
      <c r="I29" s="91">
        <v>571</v>
      </c>
      <c r="O29" s="49"/>
      <c r="P29" s="49"/>
    </row>
    <row r="30" spans="1:16" s="48" customFormat="1" ht="76.5" customHeight="1" thickBot="1">
      <c r="A30" s="65" t="s">
        <v>849</v>
      </c>
      <c r="B30" s="88" t="s">
        <v>821</v>
      </c>
      <c r="C30" s="87" t="s">
        <v>831</v>
      </c>
      <c r="D30" s="84">
        <v>71.97</v>
      </c>
      <c r="E30" s="71">
        <v>72</v>
      </c>
      <c r="F30" s="71"/>
      <c r="G30" s="71"/>
      <c r="H30" s="71"/>
      <c r="I30" s="91">
        <v>72</v>
      </c>
      <c r="O30" s="49"/>
      <c r="P30" s="49"/>
    </row>
    <row r="31" spans="1:16" s="48" customFormat="1" ht="76.5" customHeight="1" thickBot="1">
      <c r="A31" s="65" t="s">
        <v>849</v>
      </c>
      <c r="B31" s="51" t="s">
        <v>821</v>
      </c>
      <c r="C31" s="52" t="s">
        <v>831</v>
      </c>
      <c r="D31" s="85">
        <v>48.77</v>
      </c>
      <c r="E31" s="78">
        <v>56</v>
      </c>
      <c r="F31" s="78"/>
      <c r="G31" s="78"/>
      <c r="H31" s="78"/>
      <c r="I31" s="91">
        <v>56</v>
      </c>
      <c r="O31" s="49"/>
      <c r="P31" s="49"/>
    </row>
    <row r="32" spans="1:9" ht="76.5" customHeight="1" thickBot="1">
      <c r="A32" s="65" t="s">
        <v>849</v>
      </c>
      <c r="B32" s="51" t="s">
        <v>821</v>
      </c>
      <c r="C32" s="52" t="s">
        <v>831</v>
      </c>
      <c r="D32" s="84">
        <v>45</v>
      </c>
      <c r="E32" s="78">
        <v>54</v>
      </c>
      <c r="F32" s="78"/>
      <c r="G32" s="78"/>
      <c r="H32" s="78"/>
      <c r="I32" s="91">
        <v>54</v>
      </c>
    </row>
    <row r="33" spans="1:9" ht="76.5" customHeight="1" thickBot="1">
      <c r="A33" s="65" t="s">
        <v>849</v>
      </c>
      <c r="B33" s="51" t="s">
        <v>821</v>
      </c>
      <c r="C33" s="52" t="s">
        <v>831</v>
      </c>
      <c r="D33" s="84">
        <v>10732</v>
      </c>
      <c r="E33" s="78">
        <v>416</v>
      </c>
      <c r="F33" s="78"/>
      <c r="G33" s="78"/>
      <c r="H33" s="78"/>
      <c r="I33" s="91">
        <v>416</v>
      </c>
    </row>
    <row r="34" spans="1:9" ht="76.5" customHeight="1" thickBot="1">
      <c r="A34" s="65" t="s">
        <v>849</v>
      </c>
      <c r="B34" s="51" t="s">
        <v>821</v>
      </c>
      <c r="C34" s="52" t="s">
        <v>831</v>
      </c>
      <c r="D34" s="79">
        <v>6139.26</v>
      </c>
      <c r="E34" s="86">
        <v>6622</v>
      </c>
      <c r="F34" s="78"/>
      <c r="G34" s="78"/>
      <c r="H34" s="78">
        <v>49</v>
      </c>
      <c r="I34" s="91">
        <v>6687</v>
      </c>
    </row>
    <row r="35" spans="1:9" ht="72" thickBot="1">
      <c r="A35" s="65" t="s">
        <v>849</v>
      </c>
      <c r="B35" s="51" t="s">
        <v>821</v>
      </c>
      <c r="C35" s="52" t="s">
        <v>817</v>
      </c>
      <c r="D35" s="85">
        <v>1820</v>
      </c>
      <c r="E35" s="78">
        <v>14</v>
      </c>
      <c r="F35" s="78"/>
      <c r="G35" s="78"/>
      <c r="H35" s="78">
        <v>4</v>
      </c>
      <c r="I35" s="91">
        <v>18</v>
      </c>
    </row>
    <row r="36" spans="1:9" ht="72" thickBot="1">
      <c r="A36" s="65" t="s">
        <v>849</v>
      </c>
      <c r="B36" s="51" t="s">
        <v>821</v>
      </c>
      <c r="C36" s="52" t="s">
        <v>817</v>
      </c>
      <c r="D36" s="85">
        <v>9555</v>
      </c>
      <c r="E36" s="78">
        <v>197</v>
      </c>
      <c r="F36" s="78"/>
      <c r="G36" s="78"/>
      <c r="H36" s="78"/>
      <c r="I36" s="91">
        <v>197</v>
      </c>
    </row>
    <row r="37" spans="1:9" ht="72" thickBot="1">
      <c r="A37" s="65" t="s">
        <v>849</v>
      </c>
      <c r="B37" s="51" t="s">
        <v>821</v>
      </c>
      <c r="C37" s="52" t="s">
        <v>831</v>
      </c>
      <c r="D37" s="85">
        <v>1885</v>
      </c>
      <c r="E37" s="78">
        <v>1579</v>
      </c>
      <c r="F37" s="78"/>
      <c r="G37" s="78"/>
      <c r="H37" s="78">
        <v>-1579</v>
      </c>
      <c r="I37" s="101"/>
    </row>
    <row r="38" spans="1:9" ht="71.25">
      <c r="A38" s="65" t="s">
        <v>849</v>
      </c>
      <c r="B38" s="51" t="s">
        <v>821</v>
      </c>
      <c r="C38" s="52" t="s">
        <v>831</v>
      </c>
      <c r="D38" s="85">
        <v>11</v>
      </c>
      <c r="E38" s="78">
        <v>2</v>
      </c>
      <c r="F38" s="78"/>
      <c r="G38" s="78"/>
      <c r="H38" s="78">
        <v>-2</v>
      </c>
      <c r="I38" s="101"/>
    </row>
    <row r="39" spans="1:9" ht="28.5" customHeight="1" thickBot="1">
      <c r="A39" s="63" t="s">
        <v>829</v>
      </c>
      <c r="B39" s="70"/>
      <c r="C39" s="64"/>
      <c r="D39" s="66">
        <f>SUM(D22:D38)</f>
        <v>61094.57</v>
      </c>
      <c r="E39" s="72">
        <v>42637</v>
      </c>
      <c r="F39" s="72">
        <f>SUM(F22:F34)</f>
        <v>0</v>
      </c>
      <c r="G39" s="72">
        <f>SUM(G22:G34)</f>
        <v>0</v>
      </c>
      <c r="H39" s="72">
        <f>SUM(H22:H38)</f>
        <v>-1430</v>
      </c>
      <c r="I39" s="90">
        <f>SUM(I22:I36)</f>
        <v>41223</v>
      </c>
    </row>
    <row r="40" spans="1:9" ht="15">
      <c r="A40" s="53"/>
      <c r="B40" s="53"/>
      <c r="C40" s="54"/>
      <c r="D40" s="76"/>
      <c r="E40" s="77"/>
      <c r="F40" s="77"/>
      <c r="G40" s="77"/>
      <c r="H40" s="77"/>
      <c r="I40" s="77"/>
    </row>
    <row r="41" spans="1:9" ht="276.75" customHeight="1">
      <c r="A41" s="53" t="s">
        <v>841</v>
      </c>
      <c r="B41" s="89">
        <v>45331</v>
      </c>
      <c r="C41" s="54" t="s">
        <v>842</v>
      </c>
      <c r="D41" s="108" t="s">
        <v>852</v>
      </c>
      <c r="E41" s="108"/>
      <c r="F41" s="77"/>
      <c r="G41" s="77"/>
      <c r="H41" s="77"/>
      <c r="I41" s="77"/>
    </row>
    <row r="42" spans="1:8" ht="15.75" thickBot="1">
      <c r="A42" s="53"/>
      <c r="B42" s="53"/>
      <c r="C42" s="54"/>
      <c r="D42" s="55"/>
      <c r="E42" s="59"/>
      <c r="F42" s="59"/>
      <c r="G42" s="59"/>
      <c r="H42" s="59"/>
    </row>
    <row r="43" spans="1:7" ht="15.75" thickBot="1">
      <c r="A43" s="67"/>
      <c r="B43" s="102"/>
      <c r="C43" s="103"/>
      <c r="D43" s="103"/>
      <c r="E43" s="103"/>
      <c r="F43" s="103"/>
      <c r="G43" s="104"/>
    </row>
    <row r="45" spans="1:7" ht="15">
      <c r="A45" s="67"/>
      <c r="B45" s="75"/>
      <c r="C45" s="75"/>
      <c r="D45" s="75"/>
      <c r="E45" s="75"/>
      <c r="F45" s="75"/>
      <c r="G45" s="75"/>
    </row>
    <row r="58" spans="14:15" ht="15">
      <c r="N58" s="49" t="s">
        <v>821</v>
      </c>
      <c r="O58" s="49" t="s">
        <v>814</v>
      </c>
    </row>
    <row r="59" spans="14:15" ht="15">
      <c r="N59" s="49" t="s">
        <v>822</v>
      </c>
      <c r="O59" s="49" t="s">
        <v>831</v>
      </c>
    </row>
    <row r="60" spans="14:15" ht="15">
      <c r="N60" s="49" t="s">
        <v>823</v>
      </c>
      <c r="O60" s="49" t="s">
        <v>815</v>
      </c>
    </row>
    <row r="61" ht="15">
      <c r="O61" s="49" t="s">
        <v>816</v>
      </c>
    </row>
    <row r="62" ht="15">
      <c r="O62" s="49" t="s">
        <v>817</v>
      </c>
    </row>
  </sheetData>
  <sheetProtection/>
  <mergeCells count="3">
    <mergeCell ref="B43:G43"/>
    <mergeCell ref="B1:I1"/>
    <mergeCell ref="D41:E41"/>
  </mergeCells>
  <conditionalFormatting sqref="H22:H41 H3:H17 H20">
    <cfRule type="cellIs" priority="13" dxfId="10" operator="greaterThan" stopIfTrue="1">
      <formula>0</formula>
    </cfRule>
    <cfRule type="cellIs" priority="14" dxfId="11" operator="lessThan" stopIfTrue="1">
      <formula>0</formula>
    </cfRule>
  </conditionalFormatting>
  <conditionalFormatting sqref="H18:H19">
    <cfRule type="cellIs" priority="1" dxfId="10" operator="greaterThan" stopIfTrue="1">
      <formula>0</formula>
    </cfRule>
    <cfRule type="cellIs" priority="2" dxfId="11" operator="lessThan" stopIfTrue="1">
      <formula>0</formula>
    </cfRule>
  </conditionalFormatting>
  <dataValidations count="4">
    <dataValidation type="list" allowBlank="1" showInputMessage="1" showErrorMessage="1" sqref="B3:B17 B22:B38">
      <formula1>$N$58:$N$60</formula1>
    </dataValidation>
    <dataValidation type="list" allowBlank="1" showInputMessage="1" showErrorMessage="1" sqref="C3:C17 C22:C38">
      <formula1>$O$58:$O$62</formula1>
    </dataValidation>
    <dataValidation type="list" allowBlank="1" showInputMessage="1" showErrorMessage="1" sqref="C18:C19">
      <formula1>$Q$62:$Q$66</formula1>
    </dataValidation>
    <dataValidation type="list" allowBlank="1" showInputMessage="1" showErrorMessage="1" sqref="B18:B19">
      <formula1>$P$62:$P$64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2" operator="notEqual" stopIfTrue="1">
      <formula>0</formula>
    </cfRule>
    <cfRule type="cellIs" priority="7" dxfId="13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3" operator="greaterThanOrEqual" stopIfTrue="1">
      <formula>0</formula>
    </cfRule>
    <cfRule type="cellIs" priority="5" dxfId="14" operator="lessThan" stopIfTrue="1">
      <formula>0</formula>
    </cfRule>
  </conditionalFormatting>
  <conditionalFormatting sqref="C7 C11">
    <cfRule type="cellIs" priority="3" dxfId="14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</cp:lastModifiedBy>
  <cp:lastPrinted>2024-03-22T15:58:04Z</cp:lastPrinted>
  <dcterms:created xsi:type="dcterms:W3CDTF">2006-09-16T00:00:00Z</dcterms:created>
  <dcterms:modified xsi:type="dcterms:W3CDTF">2024-03-22T16:18:56Z</dcterms:modified>
  <cp:category/>
  <cp:version/>
  <cp:contentType/>
  <cp:contentStatus/>
</cp:coreProperties>
</file>